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600"/>
  </bookViews>
  <sheets>
    <sheet name="Time card (3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G9" i="1" l="1"/>
  <c r="AH9" i="1"/>
  <c r="AI9" i="1"/>
  <c r="AN9" i="1"/>
  <c r="AS9" i="1" s="1"/>
  <c r="AS13" i="1" s="1"/>
  <c r="AG10" i="1"/>
  <c r="AI10" i="1"/>
  <c r="AH10" i="1" s="1"/>
  <c r="AH13" i="1" s="1"/>
  <c r="AO10" i="1"/>
  <c r="AS10" i="1"/>
  <c r="AG11" i="1"/>
  <c r="AH11" i="1"/>
  <c r="AI11" i="1"/>
  <c r="AN11" i="1"/>
  <c r="AS11" i="1" s="1"/>
  <c r="AG12" i="1"/>
  <c r="AG13" i="1" s="1"/>
  <c r="AH12" i="1"/>
  <c r="AI12" i="1"/>
  <c r="AS12" i="1"/>
  <c r="AJ13" i="1"/>
  <c r="AK13" i="1"/>
  <c r="AL13" i="1"/>
  <c r="AM13" i="1"/>
  <c r="AN13" i="1"/>
  <c r="AI13" i="1" l="1"/>
  <c r="AO12" i="1"/>
  <c r="AO13" i="1" s="1"/>
</calcChain>
</file>

<file path=xl/sharedStrings.xml><?xml version="1.0" encoding="utf-8"?>
<sst xmlns="http://schemas.openxmlformats.org/spreadsheetml/2006/main" count="38" uniqueCount="31">
  <si>
    <t>Total</t>
  </si>
  <si>
    <t xml:space="preserve">o o o </t>
  </si>
  <si>
    <t>Nikola Dimitrijevic</t>
  </si>
  <si>
    <t>No</t>
  </si>
  <si>
    <t>Dragan Draganic</t>
  </si>
  <si>
    <t>Bojan Radojicic</t>
  </si>
  <si>
    <t>Marko Markovic</t>
  </si>
  <si>
    <t>Yes</t>
  </si>
  <si>
    <t>Dejan Dejanovic</t>
  </si>
  <si>
    <t>Nikola R</t>
  </si>
  <si>
    <t>Action</t>
  </si>
  <si>
    <t>Pay</t>
  </si>
  <si>
    <t>Adjustment</t>
  </si>
  <si>
    <t>Approved by</t>
  </si>
  <si>
    <t>Approved</t>
  </si>
  <si>
    <t>Unrecorded Time</t>
  </si>
  <si>
    <t>Overtime</t>
  </si>
  <si>
    <t>Total Hours</t>
  </si>
  <si>
    <t>Other leave</t>
  </si>
  <si>
    <t>Medical Leave</t>
  </si>
  <si>
    <t>Vacantion</t>
  </si>
  <si>
    <t>Breaks</t>
  </si>
  <si>
    <t>Work</t>
  </si>
  <si>
    <t>Scheduled hours</t>
  </si>
  <si>
    <t>Date</t>
  </si>
  <si>
    <t>Export</t>
  </si>
  <si>
    <t>Omogucti PDF i Excel export</t>
  </si>
  <si>
    <t>Po defaultu postaljva prethodni mesec</t>
  </si>
  <si>
    <t>Year</t>
  </si>
  <si>
    <t>Month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</si>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</sst>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180974</xdr:colOff>
      <xdr:row>6</xdr:row>
      <xdr:rowOff>161925</xdr:rowOff>
    </xdr:from>
    <xdr:to>
      <xdr:col>73</xdr:col>
      <xdr:colOff>381000</xdr:colOff>
      <xdr:row>10</xdr:row>
      <xdr:rowOff>95250</xdr:rowOff>
    </xdr:to>
    <xdr:sp macro="" textlink="">
      <xdr:nvSpPr>
        <xdr:cNvPr id="2" name="TextBox 1"/>
        <xdr:cNvSpPr txBox="1"/>
      </xdr:nvSpPr>
      <xdr:spPr>
        <a:xfrm>
          <a:off x="28222574" y="1304925"/>
          <a:ext cx="16659226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Approve / Unapprove  - </a:t>
          </a:r>
          <a:r>
            <a:rPr lang="en-US" sz="1100">
              <a:solidFill>
                <a:srgbClr val="FF0000"/>
              </a:solidFill>
            </a:rPr>
            <a:t>ili uredtiti</a:t>
          </a:r>
          <a:r>
            <a:rPr lang="en-US" sz="1100" baseline="0">
              <a:solidFill>
                <a:srgbClr val="FF0000"/>
              </a:solidFill>
            </a:rPr>
            <a:t> tako sto klikom na samo polje u tabeli menja u yes ili no. Eventualno staviti simoble umesto yes  i no</a:t>
          </a:r>
          <a:endParaRPr lang="en-US" sz="1100">
            <a:solidFill>
              <a:srgbClr val="FF0000"/>
            </a:solidFill>
          </a:endParaRPr>
        </a:p>
        <a:p>
          <a:r>
            <a:rPr lang="en-US" sz="1100"/>
            <a:t>Details - </a:t>
          </a:r>
          <a:r>
            <a:rPr lang="en-US" sz="1100">
              <a:solidFill>
                <a:srgbClr val="FF0000"/>
              </a:solidFill>
            </a:rPr>
            <a:t>Otvara Novi Tab i Vodi</a:t>
          </a:r>
          <a:r>
            <a:rPr lang="en-US" sz="1100" baseline="0">
              <a:solidFill>
                <a:srgbClr val="FF0000"/>
              </a:solidFill>
            </a:rPr>
            <a:t> ga na timesheet za datu osobu i dati period</a:t>
          </a:r>
        </a:p>
        <a:p>
          <a:endParaRPr lang="en-US" sz="1100" baseline="0"/>
        </a:p>
      </xdr:txBody>
    </xdr:sp>
    <xdr:clientData/>
  </xdr:twoCellAnchor>
  <xdr:twoCellAnchor>
    <xdr:from>
      <xdr:col>38</xdr:col>
      <xdr:colOff>590549</xdr:colOff>
      <xdr:row>14</xdr:row>
      <xdr:rowOff>66675</xdr:rowOff>
    </xdr:from>
    <xdr:to>
      <xdr:col>41</xdr:col>
      <xdr:colOff>790574</xdr:colOff>
      <xdr:row>19</xdr:row>
      <xdr:rowOff>123825</xdr:rowOff>
    </xdr:to>
    <xdr:sp macro="" textlink="">
      <xdr:nvSpPr>
        <xdr:cNvPr id="3" name="TextBox 2"/>
        <xdr:cNvSpPr txBox="1"/>
      </xdr:nvSpPr>
      <xdr:spPr>
        <a:xfrm>
          <a:off x="23755349" y="2733675"/>
          <a:ext cx="18478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 overtime Total</a:t>
          </a:r>
          <a:r>
            <a:rPr lang="en-US" sz="1100" baseline="0"/>
            <a:t> polje, </a:t>
          </a:r>
          <a:r>
            <a:rPr lang="en-US" sz="1100"/>
            <a:t>Povlaci samo pozitivne</a:t>
          </a:r>
          <a:r>
            <a:rPr lang="en-US" sz="1100" baseline="0"/>
            <a:t> brojeve, da se overtime ne bi umanjivao, jer ga treba posebno izdvojiti.</a:t>
          </a:r>
        </a:p>
        <a:p>
          <a:endParaRPr lang="en-US" sz="110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%201/Desktop/TS/Product%20update/New%20settings%20and%20time%20c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Roles and permissions"/>
      <sheetName val="Company"/>
      <sheetName val="People lista"/>
      <sheetName val="People set up"/>
      <sheetName val="Client Lista"/>
      <sheetName val="Client set up"/>
      <sheetName val="Task lista"/>
      <sheetName val="Task set up "/>
      <sheetName val="Project lista"/>
      <sheetName val="Project set up"/>
      <sheetName val="Time card"/>
      <sheetName val="Time card (2)"/>
      <sheetName val="Time Off"/>
      <sheetName val="Request Time Off"/>
      <sheetName val="Approval List"/>
      <sheetName val="Summary"/>
      <sheetName val="Resource Planning"/>
      <sheetName val="Task"/>
      <sheetName val="inv"/>
      <sheetName val="Alokacija prihoda na zaposl"/>
      <sheetName val="Performance"/>
    </sheetNames>
    <sheetDataSet>
      <sheetData sheetId="0"/>
      <sheetData sheetId="1"/>
      <sheetData sheetId="2"/>
      <sheetData sheetId="3"/>
      <sheetData sheetId="4">
        <row r="10">
          <cell r="J10">
            <v>22</v>
          </cell>
        </row>
        <row r="37">
          <cell r="E37">
            <v>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21"/>
  <sheetViews>
    <sheetView showGridLines="0" tabSelected="1" workbookViewId="0">
      <selection activeCell="AW9" sqref="AW9"/>
    </sheetView>
  </sheetViews>
  <sheetFormatPr defaultRowHeight="15" x14ac:dyDescent="0.25"/>
  <cols>
    <col min="2" max="2" width="19.85546875" customWidth="1"/>
    <col min="3" max="32" width="4.140625" hidden="1" customWidth="1"/>
    <col min="33" max="37" width="13.85546875" style="1" customWidth="1"/>
    <col min="38" max="38" width="14.7109375" style="1" customWidth="1"/>
    <col min="39" max="42" width="13.85546875" style="1" customWidth="1"/>
    <col min="43" max="43" width="21.28515625" style="1" customWidth="1"/>
    <col min="44" max="44" width="21.28515625" style="1" hidden="1" customWidth="1"/>
    <col min="45" max="45" width="13.85546875" style="1" hidden="1" customWidth="1"/>
    <col min="46" max="46" width="13.85546875" style="1" customWidth="1"/>
  </cols>
  <sheetData>
    <row r="1" spans="2:48" x14ac:dyDescent="0.25">
      <c r="B1" t="s">
        <v>30</v>
      </c>
      <c r="AG1" s="1" t="s">
        <v>29</v>
      </c>
      <c r="AI1" s="1" t="s">
        <v>28</v>
      </c>
      <c r="AM1" s="23"/>
    </row>
    <row r="2" spans="2:48" x14ac:dyDescent="0.25">
      <c r="B2" s="24" t="s">
        <v>27</v>
      </c>
      <c r="AM2" s="23"/>
    </row>
    <row r="3" spans="2:48" x14ac:dyDescent="0.25">
      <c r="AM3" s="23"/>
    </row>
    <row r="5" spans="2:48" x14ac:dyDescent="0.25">
      <c r="AV5" t="s">
        <v>26</v>
      </c>
    </row>
    <row r="6" spans="2:48" x14ac:dyDescent="0.25">
      <c r="AR6" s="2"/>
      <c r="AS6" s="2"/>
      <c r="AT6" s="21" t="s">
        <v>25</v>
      </c>
    </row>
    <row r="7" spans="2:48" x14ac:dyDescent="0.25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0"/>
      <c r="AS7" s="20"/>
    </row>
    <row r="8" spans="2:48" ht="32.25" customHeight="1" x14ac:dyDescent="0.25">
      <c r="B8" s="18" t="s">
        <v>24</v>
      </c>
      <c r="C8" s="18">
        <v>1</v>
      </c>
      <c r="D8" s="18">
        <v>2</v>
      </c>
      <c r="E8" s="18">
        <v>3</v>
      </c>
      <c r="F8" s="18">
        <v>4</v>
      </c>
      <c r="G8" s="19">
        <v>5</v>
      </c>
      <c r="H8" s="19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9">
        <v>12</v>
      </c>
      <c r="O8" s="19">
        <v>13</v>
      </c>
      <c r="P8" s="18">
        <v>14</v>
      </c>
      <c r="Q8" s="18">
        <v>15</v>
      </c>
      <c r="R8" s="18">
        <v>16</v>
      </c>
      <c r="S8" s="18">
        <v>17</v>
      </c>
      <c r="T8" s="18">
        <v>18</v>
      </c>
      <c r="U8" s="19">
        <v>19</v>
      </c>
      <c r="V8" s="19">
        <v>20</v>
      </c>
      <c r="W8" s="18">
        <v>21</v>
      </c>
      <c r="X8" s="18">
        <v>22</v>
      </c>
      <c r="Y8" s="18">
        <v>23</v>
      </c>
      <c r="Z8" s="18">
        <v>24</v>
      </c>
      <c r="AA8" s="18">
        <v>25</v>
      </c>
      <c r="AB8" s="19">
        <v>26</v>
      </c>
      <c r="AC8" s="19">
        <v>27</v>
      </c>
      <c r="AD8" s="18">
        <v>28</v>
      </c>
      <c r="AE8" s="18">
        <v>29</v>
      </c>
      <c r="AF8" s="18">
        <v>30</v>
      </c>
      <c r="AG8" s="17" t="s">
        <v>23</v>
      </c>
      <c r="AH8" s="17" t="s">
        <v>22</v>
      </c>
      <c r="AI8" s="17" t="s">
        <v>21</v>
      </c>
      <c r="AJ8" s="17" t="s">
        <v>20</v>
      </c>
      <c r="AK8" s="17" t="s">
        <v>19</v>
      </c>
      <c r="AL8" s="17" t="s">
        <v>18</v>
      </c>
      <c r="AM8" s="15" t="s">
        <v>17</v>
      </c>
      <c r="AN8" s="15" t="s">
        <v>16</v>
      </c>
      <c r="AO8" s="17" t="s">
        <v>15</v>
      </c>
      <c r="AP8" s="15" t="s">
        <v>14</v>
      </c>
      <c r="AQ8" s="15" t="s">
        <v>13</v>
      </c>
      <c r="AR8" s="16" t="s">
        <v>12</v>
      </c>
      <c r="AS8" s="16" t="s">
        <v>11</v>
      </c>
      <c r="AT8" s="15" t="s">
        <v>10</v>
      </c>
    </row>
    <row r="9" spans="2:48" ht="23.25" customHeight="1" x14ac:dyDescent="0.25">
      <c r="B9" s="14" t="s">
        <v>9</v>
      </c>
      <c r="C9" s="14">
        <v>8</v>
      </c>
      <c r="D9" s="14">
        <v>8</v>
      </c>
      <c r="E9" s="14">
        <v>8</v>
      </c>
      <c r="F9" s="14">
        <v>8</v>
      </c>
      <c r="G9" s="14"/>
      <c r="H9" s="14"/>
      <c r="I9" s="14">
        <v>8</v>
      </c>
      <c r="J9" s="14">
        <v>8</v>
      </c>
      <c r="K9" s="14">
        <v>8</v>
      </c>
      <c r="L9" s="14">
        <v>8</v>
      </c>
      <c r="M9" s="14">
        <v>8</v>
      </c>
      <c r="N9" s="14"/>
      <c r="O9" s="14"/>
      <c r="P9" s="14">
        <v>8</v>
      </c>
      <c r="Q9" s="14">
        <v>8</v>
      </c>
      <c r="R9" s="14">
        <v>8</v>
      </c>
      <c r="S9" s="14">
        <v>8</v>
      </c>
      <c r="T9" s="14">
        <v>8</v>
      </c>
      <c r="U9" s="14"/>
      <c r="V9" s="14"/>
      <c r="W9" s="14">
        <v>8</v>
      </c>
      <c r="X9" s="14">
        <v>8</v>
      </c>
      <c r="Y9" s="14">
        <v>12</v>
      </c>
      <c r="Z9" s="14">
        <v>8</v>
      </c>
      <c r="AA9" s="14">
        <v>8</v>
      </c>
      <c r="AB9" s="14"/>
      <c r="AC9" s="14"/>
      <c r="AD9" s="14">
        <v>8</v>
      </c>
      <c r="AE9" s="14">
        <v>8</v>
      </c>
      <c r="AF9" s="14">
        <v>8</v>
      </c>
      <c r="AG9" s="12">
        <f>22*8</f>
        <v>176</v>
      </c>
      <c r="AH9" s="12">
        <f>+AM9-AI9-AJ9-AK9-AL9</f>
        <v>152</v>
      </c>
      <c r="AI9" s="12">
        <f>0.5*22</f>
        <v>11</v>
      </c>
      <c r="AJ9" s="12">
        <v>8</v>
      </c>
      <c r="AK9" s="12">
        <v>8</v>
      </c>
      <c r="AL9" s="12">
        <v>2</v>
      </c>
      <c r="AM9" s="5">
        <v>181</v>
      </c>
      <c r="AN9" s="12">
        <f>+AM9-AG9</f>
        <v>5</v>
      </c>
      <c r="AO9" s="12"/>
      <c r="AP9" s="12" t="s">
        <v>7</v>
      </c>
      <c r="AQ9" s="12" t="s">
        <v>5</v>
      </c>
      <c r="AR9" s="13">
        <v>-50</v>
      </c>
      <c r="AS9" s="13">
        <f>+AG9*'[1]People set up'!E37+'[1]People set up'!E37*'[1]People set up'!J10*'Time card (3)'!AN9+AR9</f>
        <v>2810</v>
      </c>
      <c r="AT9" s="12" t="s">
        <v>1</v>
      </c>
    </row>
    <row r="10" spans="2:48" ht="23.25" customHeight="1" x14ac:dyDescent="0.25">
      <c r="B10" s="11" t="s">
        <v>8</v>
      </c>
      <c r="C10" s="11">
        <v>8</v>
      </c>
      <c r="D10" s="11">
        <v>8</v>
      </c>
      <c r="E10" s="11">
        <v>8</v>
      </c>
      <c r="F10" s="11">
        <v>8</v>
      </c>
      <c r="G10" s="11"/>
      <c r="H10" s="11"/>
      <c r="I10" s="11">
        <v>8</v>
      </c>
      <c r="J10" s="11">
        <v>8</v>
      </c>
      <c r="K10" s="11">
        <v>8</v>
      </c>
      <c r="L10" s="11">
        <v>8</v>
      </c>
      <c r="M10" s="11">
        <v>8</v>
      </c>
      <c r="N10" s="11"/>
      <c r="O10" s="11"/>
      <c r="P10" s="11">
        <v>8</v>
      </c>
      <c r="Q10" s="11">
        <v>8</v>
      </c>
      <c r="R10" s="11">
        <v>8</v>
      </c>
      <c r="S10" s="11">
        <v>8</v>
      </c>
      <c r="T10" s="11">
        <v>8</v>
      </c>
      <c r="U10" s="11"/>
      <c r="V10" s="11"/>
      <c r="W10" s="11">
        <v>8</v>
      </c>
      <c r="X10" s="11">
        <v>8</v>
      </c>
      <c r="Y10" s="11">
        <v>8</v>
      </c>
      <c r="Z10" s="11">
        <v>10</v>
      </c>
      <c r="AA10" s="11">
        <v>8</v>
      </c>
      <c r="AB10" s="11"/>
      <c r="AC10" s="11"/>
      <c r="AD10" s="11">
        <v>8</v>
      </c>
      <c r="AE10" s="11">
        <v>8</v>
      </c>
      <c r="AF10" s="11">
        <v>8</v>
      </c>
      <c r="AG10" s="8">
        <f>22*8</f>
        <v>176</v>
      </c>
      <c r="AH10" s="8">
        <f>+AM10-AI10-AJ10-AK10-AL10</f>
        <v>147</v>
      </c>
      <c r="AI10" s="8">
        <f>0.5*22</f>
        <v>11</v>
      </c>
      <c r="AJ10" s="8">
        <v>8</v>
      </c>
      <c r="AK10" s="8">
        <v>8</v>
      </c>
      <c r="AL10" s="8">
        <v>1</v>
      </c>
      <c r="AM10" s="10">
        <v>175</v>
      </c>
      <c r="AN10" s="8"/>
      <c r="AO10" s="8">
        <f>+AG10-AM10</f>
        <v>1</v>
      </c>
      <c r="AP10" s="8" t="s">
        <v>7</v>
      </c>
      <c r="AQ10" s="8" t="s">
        <v>5</v>
      </c>
      <c r="AR10" s="9">
        <v>100</v>
      </c>
      <c r="AS10" s="9">
        <f>+AG10*'[1]People set up'!E37+'[1]People set up'!E37*'[1]People set up'!J10*'Time card (3)'!AN10+AR10</f>
        <v>1860</v>
      </c>
      <c r="AT10" s="8" t="s">
        <v>1</v>
      </c>
    </row>
    <row r="11" spans="2:48" ht="23.25" customHeight="1" x14ac:dyDescent="0.25">
      <c r="B11" s="14" t="s">
        <v>6</v>
      </c>
      <c r="C11" s="14">
        <v>8</v>
      </c>
      <c r="D11" s="14">
        <v>8</v>
      </c>
      <c r="E11" s="14">
        <v>8</v>
      </c>
      <c r="F11" s="14">
        <v>8</v>
      </c>
      <c r="G11" s="14"/>
      <c r="H11" s="14"/>
      <c r="I11" s="14">
        <v>8</v>
      </c>
      <c r="J11" s="14">
        <v>8</v>
      </c>
      <c r="K11" s="14">
        <v>8</v>
      </c>
      <c r="L11" s="14">
        <v>8</v>
      </c>
      <c r="M11" s="14">
        <v>8</v>
      </c>
      <c r="N11" s="14"/>
      <c r="O11" s="14"/>
      <c r="P11" s="14">
        <v>8</v>
      </c>
      <c r="Q11" s="14">
        <v>8</v>
      </c>
      <c r="R11" s="14">
        <v>8</v>
      </c>
      <c r="S11" s="14">
        <v>8</v>
      </c>
      <c r="T11" s="14">
        <v>8</v>
      </c>
      <c r="U11" s="14"/>
      <c r="V11" s="14"/>
      <c r="W11" s="14">
        <v>8</v>
      </c>
      <c r="X11" s="14">
        <v>8</v>
      </c>
      <c r="Y11" s="14">
        <v>12</v>
      </c>
      <c r="Z11" s="14">
        <v>12</v>
      </c>
      <c r="AA11" s="14">
        <v>8</v>
      </c>
      <c r="AB11" s="14"/>
      <c r="AC11" s="14"/>
      <c r="AD11" s="14">
        <v>8</v>
      </c>
      <c r="AE11" s="14">
        <v>8</v>
      </c>
      <c r="AF11" s="14">
        <v>8</v>
      </c>
      <c r="AG11" s="12">
        <f>22*8</f>
        <v>176</v>
      </c>
      <c r="AH11" s="12">
        <f>+AM11-AI11-AJ11-AK11-AL11</f>
        <v>144</v>
      </c>
      <c r="AI11" s="12">
        <f>0.5*22</f>
        <v>11</v>
      </c>
      <c r="AJ11" s="12">
        <v>16</v>
      </c>
      <c r="AK11" s="12">
        <v>16</v>
      </c>
      <c r="AL11" s="12">
        <v>3</v>
      </c>
      <c r="AM11" s="5">
        <v>190</v>
      </c>
      <c r="AN11" s="12">
        <f>+AM11-AG11</f>
        <v>14</v>
      </c>
      <c r="AO11" s="12"/>
      <c r="AP11" s="12" t="s">
        <v>3</v>
      </c>
      <c r="AQ11" s="12" t="s">
        <v>5</v>
      </c>
      <c r="AR11" s="13"/>
      <c r="AS11" s="13">
        <f>+AG11*'[1]People set up'!E37+'[1]People set up'!E37*'[1]People set up'!J10*'Time card (3)'!AN11+AR11</f>
        <v>4840</v>
      </c>
      <c r="AT11" s="12" t="s">
        <v>1</v>
      </c>
    </row>
    <row r="12" spans="2:48" ht="23.25" customHeight="1" x14ac:dyDescent="0.25">
      <c r="B12" s="11" t="s">
        <v>4</v>
      </c>
      <c r="C12" s="11">
        <v>8</v>
      </c>
      <c r="D12" s="11">
        <v>8</v>
      </c>
      <c r="E12" s="11">
        <v>8</v>
      </c>
      <c r="F12" s="11">
        <v>8</v>
      </c>
      <c r="G12" s="11"/>
      <c r="H12" s="11"/>
      <c r="I12" s="11">
        <v>8</v>
      </c>
      <c r="J12" s="11">
        <v>8</v>
      </c>
      <c r="K12" s="11">
        <v>8</v>
      </c>
      <c r="L12" s="11">
        <v>8</v>
      </c>
      <c r="M12" s="11">
        <v>8</v>
      </c>
      <c r="N12" s="11"/>
      <c r="O12" s="11"/>
      <c r="P12" s="11">
        <v>8</v>
      </c>
      <c r="Q12" s="11">
        <v>8</v>
      </c>
      <c r="R12" s="11">
        <v>8</v>
      </c>
      <c r="S12" s="11">
        <v>8</v>
      </c>
      <c r="T12" s="11">
        <v>8</v>
      </c>
      <c r="U12" s="11"/>
      <c r="V12" s="11"/>
      <c r="W12" s="11">
        <v>8</v>
      </c>
      <c r="X12" s="11">
        <v>8</v>
      </c>
      <c r="Y12" s="11">
        <v>8</v>
      </c>
      <c r="Z12" s="11">
        <v>10</v>
      </c>
      <c r="AA12" s="11">
        <v>8</v>
      </c>
      <c r="AB12" s="11"/>
      <c r="AC12" s="11"/>
      <c r="AD12" s="11">
        <v>8</v>
      </c>
      <c r="AE12" s="11">
        <v>8</v>
      </c>
      <c r="AF12" s="11">
        <v>8</v>
      </c>
      <c r="AG12" s="8">
        <f>22*8</f>
        <v>176</v>
      </c>
      <c r="AH12" s="8">
        <f>+AM12-AI12-AJ12-AK12-AL12</f>
        <v>137</v>
      </c>
      <c r="AI12" s="8">
        <f>0.5*22</f>
        <v>11</v>
      </c>
      <c r="AJ12" s="8">
        <v>8</v>
      </c>
      <c r="AK12" s="8">
        <v>8</v>
      </c>
      <c r="AL12" s="8">
        <v>1</v>
      </c>
      <c r="AM12" s="10">
        <v>165</v>
      </c>
      <c r="AN12" s="8"/>
      <c r="AO12" s="8">
        <f>+AG12-AM12</f>
        <v>11</v>
      </c>
      <c r="AP12" s="8" t="s">
        <v>3</v>
      </c>
      <c r="AQ12" s="8" t="s">
        <v>2</v>
      </c>
      <c r="AR12" s="9">
        <v>210</v>
      </c>
      <c r="AS12" s="9">
        <f>+AG12*'[1]People set up'!E37+'[1]People set up'!E37*'[1]People set up'!J10*'Time card (3)'!AN12+AR12</f>
        <v>1970</v>
      </c>
      <c r="AT12" s="8" t="s">
        <v>1</v>
      </c>
    </row>
    <row r="13" spans="2:48" ht="23.25" customHeight="1" x14ac:dyDescent="0.25">
      <c r="B13" s="7" t="s"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5">
        <f>SUM(AG9:AG12)</f>
        <v>704</v>
      </c>
      <c r="AH13" s="5">
        <f>SUM(AH9:AH12)</f>
        <v>580</v>
      </c>
      <c r="AI13" s="5">
        <f>SUM(AI9:AI12)</f>
        <v>44</v>
      </c>
      <c r="AJ13" s="5">
        <f>SUM(AJ9:AJ12)</f>
        <v>40</v>
      </c>
      <c r="AK13" s="5">
        <f>SUM(AK9:AK12)</f>
        <v>40</v>
      </c>
      <c r="AL13" s="5">
        <f>SUM(AL9:AL12)</f>
        <v>7</v>
      </c>
      <c r="AM13" s="5">
        <f>SUM(AM9:AM12)</f>
        <v>711</v>
      </c>
      <c r="AN13" s="5">
        <f>SUM(AN9:AN12)</f>
        <v>19</v>
      </c>
      <c r="AO13" s="5">
        <f>SUM(AO9:AO12)</f>
        <v>12</v>
      </c>
      <c r="AP13" s="5"/>
      <c r="AQ13" s="5"/>
      <c r="AR13" s="6"/>
      <c r="AS13" s="6">
        <f>SUM(AS9:AS12)</f>
        <v>11480</v>
      </c>
      <c r="AT13" s="5"/>
    </row>
    <row r="14" spans="2:48" x14ac:dyDescent="0.25"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4"/>
      <c r="AS14" s="4"/>
      <c r="AT14" s="3"/>
    </row>
    <row r="15" spans="2:48" x14ac:dyDescent="0.25">
      <c r="AR15" s="2"/>
      <c r="AS15" s="2"/>
    </row>
    <row r="16" spans="2:48" x14ac:dyDescent="0.25">
      <c r="AR16" s="2"/>
      <c r="AS16" s="2"/>
    </row>
    <row r="17" spans="44:45" s="1" customFormat="1" x14ac:dyDescent="0.25">
      <c r="AR17" s="2"/>
      <c r="AS17" s="2"/>
    </row>
    <row r="18" spans="44:45" s="1" customFormat="1" x14ac:dyDescent="0.25">
      <c r="AR18" s="2"/>
      <c r="AS18" s="2"/>
    </row>
    <row r="19" spans="44:45" s="1" customFormat="1" x14ac:dyDescent="0.25">
      <c r="AR19" s="2"/>
      <c r="AS19" s="2"/>
    </row>
    <row r="20" spans="44:45" s="1" customFormat="1" x14ac:dyDescent="0.25">
      <c r="AR20" s="2"/>
      <c r="AS20" s="2"/>
    </row>
    <row r="21" spans="44:45" s="1" customFormat="1" x14ac:dyDescent="0.25">
      <c r="AR21" s="2"/>
      <c r="AS21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card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2021-07-21T12:07:21Z</dcterms:created>
  <dcterms:modified xsi:type="dcterms:W3CDTF">2021-07-21T12:08:17Z</dcterms:modified>
</cp:coreProperties>
</file>